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1075" windowHeight="7500"/>
  </bookViews>
  <sheets>
    <sheet name="поселения 2014 г." sheetId="1" r:id="rId1"/>
    <sheet name="районный бюджет 2014 г." sheetId="2" r:id="rId2"/>
    <sheet name="районный бюджет 2015 г" sheetId="4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C22" i="2"/>
  <c r="D22" i="2"/>
  <c r="E22" i="2"/>
  <c r="F22" i="2"/>
  <c r="G22" i="2"/>
  <c r="H22" i="2" s="1"/>
  <c r="H23" i="2"/>
  <c r="H24" i="2"/>
  <c r="H25" i="2"/>
  <c r="H26" i="2"/>
  <c r="H27" i="2"/>
  <c r="H28" i="2"/>
  <c r="H29" i="2"/>
  <c r="C30" i="2"/>
  <c r="D30" i="2"/>
  <c r="E30" i="2"/>
  <c r="H30" i="2" s="1"/>
  <c r="F30" i="2"/>
  <c r="G30" i="2"/>
  <c r="H29" i="4"/>
  <c r="H28" i="4"/>
  <c r="H27" i="4"/>
  <c r="H26" i="4"/>
  <c r="H25" i="4"/>
  <c r="H24" i="4"/>
  <c r="H23" i="4"/>
  <c r="G22" i="4"/>
  <c r="G30" i="4" s="1"/>
  <c r="F22" i="4"/>
  <c r="F30" i="4" s="1"/>
  <c r="E22" i="4"/>
  <c r="E30" i="4" s="1"/>
  <c r="D22" i="4"/>
  <c r="D30" i="4" s="1"/>
  <c r="C22" i="4"/>
  <c r="C30" i="4" s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30" i="4" l="1"/>
  <c r="H22" i="4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4" i="1"/>
  <c r="L4" i="1"/>
  <c r="M4" i="1"/>
  <c r="N4" i="1"/>
  <c r="O4" i="1"/>
  <c r="P4" i="1"/>
  <c r="K4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D4" i="1"/>
  <c r="E4" i="1"/>
  <c r="F4" i="1"/>
  <c r="G4" i="1"/>
  <c r="H4" i="1"/>
  <c r="I4" i="1"/>
  <c r="I26" i="1" s="1"/>
  <c r="J4" i="1"/>
  <c r="C22" i="1"/>
  <c r="C4" i="1"/>
  <c r="P26" i="1" l="1"/>
  <c r="O26" i="1"/>
  <c r="N26" i="1"/>
  <c r="M26" i="1"/>
  <c r="L26" i="1"/>
  <c r="K26" i="1"/>
  <c r="J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<sst xmlns="http://schemas.openxmlformats.org/spreadsheetml/2006/main" count="107" uniqueCount="73">
  <si>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</si>
  <si>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</si>
  <si>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</si>
  <si>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</si>
  <si>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</si>
  <si>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</si>
  <si>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</si>
  <si>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</si>
  <si>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сбора и вывоза бытовых отходов и мусора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</si>
  <si>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</si>
  <si>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</si>
  <si>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организация ритуальных услуг и содержание мест захоронения</t>
  </si>
  <si>
    <t>Полномочия поселений</t>
  </si>
  <si>
    <t xml:space="preserve">Амыльский </t>
  </si>
  <si>
    <t>Верхнекужебарский</t>
  </si>
  <si>
    <t>Каратузский</t>
  </si>
  <si>
    <t>Качульский</t>
  </si>
  <si>
    <t>Лебедевский</t>
  </si>
  <si>
    <t>Моторский</t>
  </si>
  <si>
    <t>Нижнекужебарский</t>
  </si>
  <si>
    <t>Нижнекурятский</t>
  </si>
  <si>
    <t>Сагайский</t>
  </si>
  <si>
    <t>Старокопский</t>
  </si>
  <si>
    <t>Таскинский</t>
  </si>
  <si>
    <t>Таятский</t>
  </si>
  <si>
    <t>Уджейский</t>
  </si>
  <si>
    <t>Черемушинский</t>
  </si>
  <si>
    <t>Расходы не отнесенные к полномочиям</t>
  </si>
  <si>
    <t>Итого бюджет</t>
  </si>
  <si>
    <t xml:space="preserve">пункт ст.14  131-ФЗ закона 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</si>
  <si>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</si>
  <si>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субвенции</t>
  </si>
  <si>
    <t>переданные полномочия району</t>
  </si>
  <si>
    <t>пенсии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</si>
  <si>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</si>
  <si>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</si>
  <si>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</si>
  <si>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</si>
  <si>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</si>
  <si>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</si>
  <si>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Администрация района</t>
  </si>
  <si>
    <t>Финансовое управление</t>
  </si>
  <si>
    <t>владение, пользование и распоряжение имуществом, находящимся в муниципальной собственности муниципального района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</si>
  <si>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</si>
  <si>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</si>
  <si>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района;</t>
  </si>
  <si>
    <t>участие в предупреждении и ликвидации последствий чрезвычайных ситуаций на территории муниципального района</t>
  </si>
  <si>
    <t>организация мероприятий межпоселенческого характера по охране окружающей среды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</si>
  <si>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время;</t>
  </si>
  <si>
    <t>организация утилизации и переработки бытовых и промышленных отходов</t>
  </si>
  <si>
    <t>формирование и содержание муниципального архива, включая хранение архивных фондов поселений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</si>
  <si>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</si>
  <si>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</si>
  <si>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 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</si>
  <si>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</si>
  <si>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</si>
  <si>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</si>
  <si>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организация и осуществление мероприятий межпоселенческого характера по работе с детьми и молодежью</t>
  </si>
  <si>
    <t>Итого по полномочиям 131 - ФЗ</t>
  </si>
  <si>
    <t>предоставление социальных выплат молодым семьям и специалистам на приобретение жилья</t>
  </si>
  <si>
    <t>обеспечение жильем детей сирот</t>
  </si>
  <si>
    <t xml:space="preserve">доплаты к пенсиям </t>
  </si>
  <si>
    <t>жилищно-коммунальное хозяйство</t>
  </si>
  <si>
    <t>комиссия по делам несовершеннолетних</t>
  </si>
  <si>
    <t>Всего:</t>
  </si>
  <si>
    <t>УСЗН</t>
  </si>
  <si>
    <t>КУМС</t>
  </si>
  <si>
    <t>предоставление межбюджетных трансфертов</t>
  </si>
  <si>
    <t>расходы за счет субвенций не отнесенных к полномочиям по 131 - ФЗ</t>
  </si>
  <si>
    <t xml:space="preserve"> </t>
  </si>
  <si>
    <t>пункт ст.15</t>
  </si>
  <si>
    <t>Управление образования</t>
  </si>
  <si>
    <t xml:space="preserve">2014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</si>
</sst>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textRotation="75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 applyAlignment="1">
      <alignment textRotation="75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textRotation="72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topLeftCell="A19" workbookViewId="0">
      <selection activeCell="D8" sqref="D8"/>
    </sheetView>
  </sheetViews>
  <sheetFormatPr defaultRowHeight="15" x14ac:dyDescent="0.25"/>
  <cols>
    <col min="1" max="1" width="9.140625" style="2" customWidth="1"/>
    <col min="2" max="2" width="69.140625" style="3" customWidth="1"/>
    <col min="3" max="3" width="11" style="2" customWidth="1"/>
    <col min="4" max="4" width="12.42578125" style="2" customWidth="1"/>
    <col min="5" max="5" width="10.85546875" style="2" customWidth="1"/>
    <col min="6" max="6" width="9.85546875" style="2" customWidth="1"/>
    <col min="7" max="7" width="10.5703125" style="2" customWidth="1"/>
    <col min="8" max="8" width="10.28515625" style="2" customWidth="1"/>
    <col min="9" max="9" width="11" style="2" customWidth="1"/>
    <col min="10" max="10" width="11.28515625" style="2" customWidth="1"/>
    <col min="11" max="11" width="10.85546875" style="2" customWidth="1"/>
    <col min="12" max="13" width="11.85546875" style="2" customWidth="1"/>
    <col min="14" max="14" width="10.85546875" style="2" customWidth="1"/>
    <col min="15" max="15" width="11" style="2" customWidth="1"/>
    <col min="16" max="16" width="11.28515625" style="2" customWidth="1"/>
    <col min="17" max="17" width="10.7109375" style="2" customWidth="1"/>
    <col min="18" max="16384" width="9.140625" style="2"/>
  </cols>
  <sheetData>
    <row r="2" spans="1:17" x14ac:dyDescent="0.25">
      <c r="B2" s="10" t="s">
        <v>72</v>
      </c>
    </row>
    <row r="3" spans="1:17" ht="114" x14ac:dyDescent="0.25">
      <c r="A3" s="11"/>
      <c r="B3" s="5"/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8" t="s">
        <v>38</v>
      </c>
    </row>
    <row r="4" spans="1:17" ht="43.5" customHeight="1" x14ac:dyDescent="0.25">
      <c r="A4" s="5" t="s">
        <v>29</v>
      </c>
      <c r="B4" s="6" t="s">
        <v>12</v>
      </c>
      <c r="C4" s="7">
        <f>SUM(C5:C20)</f>
        <v>4068.5</v>
      </c>
      <c r="D4" s="7">
        <f t="shared" ref="D4:J4" si="0">SUM(D5:D20)</f>
        <v>6561</v>
      </c>
      <c r="E4" s="7">
        <f t="shared" si="0"/>
        <v>35444.1</v>
      </c>
      <c r="F4" s="7">
        <f t="shared" si="0"/>
        <v>4320.9999999999991</v>
      </c>
      <c r="G4" s="7">
        <f t="shared" si="0"/>
        <v>3200.3999999999996</v>
      </c>
      <c r="H4" s="7">
        <f t="shared" si="0"/>
        <v>7061.4</v>
      </c>
      <c r="I4" s="7">
        <f t="shared" si="0"/>
        <v>5720.2</v>
      </c>
      <c r="J4" s="7">
        <f t="shared" si="0"/>
        <v>3389.3999999999996</v>
      </c>
      <c r="K4" s="7">
        <f>SUM(K5:K21)</f>
        <v>4259.8</v>
      </c>
      <c r="L4" s="7">
        <f t="shared" ref="L4:P4" si="1">SUM(L5:L21)</f>
        <v>3137.7999999999997</v>
      </c>
      <c r="M4" s="7">
        <f t="shared" si="1"/>
        <v>5774.3</v>
      </c>
      <c r="N4" s="7">
        <f t="shared" si="1"/>
        <v>3316.4999999999995</v>
      </c>
      <c r="O4" s="7">
        <f t="shared" si="1"/>
        <v>5627.7</v>
      </c>
      <c r="P4" s="7">
        <f t="shared" si="1"/>
        <v>7756.1999999999989</v>
      </c>
      <c r="Q4" s="12">
        <f>SUM(C4:P4)</f>
        <v>99638.3</v>
      </c>
    </row>
    <row r="5" spans="1:17" ht="60" x14ac:dyDescent="0.25">
      <c r="A5" s="9">
        <v>1</v>
      </c>
      <c r="B5" s="5" t="s">
        <v>0</v>
      </c>
      <c r="C5" s="7">
        <v>1311.9</v>
      </c>
      <c r="D5" s="7">
        <v>2119.3000000000002</v>
      </c>
      <c r="E5" s="7">
        <v>6174.4</v>
      </c>
      <c r="F5" s="7">
        <v>1556.3</v>
      </c>
      <c r="G5" s="7">
        <v>1240.7</v>
      </c>
      <c r="H5" s="7">
        <v>1994.7</v>
      </c>
      <c r="I5" s="7">
        <v>1968.6</v>
      </c>
      <c r="J5" s="7">
        <v>1364.7</v>
      </c>
      <c r="K5" s="7">
        <v>1289.0999999999999</v>
      </c>
      <c r="L5" s="7">
        <v>1573.3</v>
      </c>
      <c r="M5" s="7">
        <v>1473.3</v>
      </c>
      <c r="N5" s="7">
        <v>1233.5999999999999</v>
      </c>
      <c r="O5" s="7">
        <v>1475.7</v>
      </c>
      <c r="P5" s="7">
        <v>1758.8</v>
      </c>
      <c r="Q5" s="12">
        <f t="shared" ref="Q5:Q26" si="2">SUM(C5:P5)</f>
        <v>26534.399999999998</v>
      </c>
    </row>
    <row r="6" spans="1:17" ht="60" x14ac:dyDescent="0.25">
      <c r="A6" s="9">
        <v>4</v>
      </c>
      <c r="B6" s="5" t="s">
        <v>1</v>
      </c>
      <c r="C6" s="7"/>
      <c r="D6" s="7">
        <v>80</v>
      </c>
      <c r="E6" s="7"/>
      <c r="F6" s="7"/>
      <c r="G6" s="7">
        <v>205.8</v>
      </c>
      <c r="H6" s="7">
        <v>0</v>
      </c>
      <c r="I6" s="7">
        <v>1656</v>
      </c>
      <c r="J6" s="7">
        <v>0</v>
      </c>
      <c r="K6" s="7">
        <v>390.4</v>
      </c>
      <c r="L6" s="7">
        <v>0</v>
      </c>
      <c r="M6" s="7">
        <v>80</v>
      </c>
      <c r="N6" s="7">
        <v>0</v>
      </c>
      <c r="O6" s="7">
        <v>1614</v>
      </c>
      <c r="P6" s="7">
        <v>418.9</v>
      </c>
      <c r="Q6" s="12">
        <f t="shared" si="2"/>
        <v>4445.0999999999995</v>
      </c>
    </row>
    <row r="7" spans="1:17" ht="121.5" customHeight="1" x14ac:dyDescent="0.25">
      <c r="A7" s="9">
        <v>5</v>
      </c>
      <c r="B7" s="5" t="s">
        <v>2</v>
      </c>
      <c r="C7" s="7">
        <v>230.9</v>
      </c>
      <c r="D7" s="7">
        <v>243.5</v>
      </c>
      <c r="E7" s="7">
        <v>1993.2</v>
      </c>
      <c r="F7" s="7">
        <v>103.7</v>
      </c>
      <c r="G7" s="7">
        <v>130.6</v>
      </c>
      <c r="H7" s="7">
        <v>339.4</v>
      </c>
      <c r="I7" s="7">
        <v>164.9</v>
      </c>
      <c r="J7" s="7">
        <v>52.6</v>
      </c>
      <c r="K7" s="7">
        <v>162.19999999999999</v>
      </c>
      <c r="L7" s="7">
        <v>155.19999999999999</v>
      </c>
      <c r="M7" s="7">
        <v>219.4</v>
      </c>
      <c r="N7" s="7">
        <v>146.6</v>
      </c>
      <c r="O7" s="7">
        <v>99</v>
      </c>
      <c r="P7" s="7">
        <v>441.2</v>
      </c>
      <c r="Q7" s="12">
        <f t="shared" si="2"/>
        <v>4482.3999999999996</v>
      </c>
    </row>
    <row r="8" spans="1:17" ht="90" x14ac:dyDescent="0.25">
      <c r="A8" s="9">
        <v>6</v>
      </c>
      <c r="B8" s="5" t="s">
        <v>34</v>
      </c>
      <c r="C8" s="7"/>
      <c r="D8" s="7"/>
      <c r="E8" s="7">
        <v>78.7</v>
      </c>
      <c r="F8" s="7">
        <v>0</v>
      </c>
      <c r="G8" s="7">
        <v>0</v>
      </c>
      <c r="H8" s="7">
        <v>0</v>
      </c>
      <c r="I8" s="7">
        <v>198.5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2">
        <f t="shared" si="2"/>
        <v>277.2</v>
      </c>
    </row>
    <row r="9" spans="1:17" ht="45" x14ac:dyDescent="0.25">
      <c r="A9" s="9">
        <v>7</v>
      </c>
      <c r="B9" s="5" t="s">
        <v>3</v>
      </c>
      <c r="C9" s="7"/>
      <c r="D9" s="7">
        <v>0</v>
      </c>
      <c r="E9" s="7">
        <v>200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2">
        <f t="shared" si="2"/>
        <v>200</v>
      </c>
    </row>
    <row r="10" spans="1:17" ht="30" x14ac:dyDescent="0.25">
      <c r="A10" s="9">
        <v>8</v>
      </c>
      <c r="B10" s="5" t="s">
        <v>4</v>
      </c>
      <c r="C10" s="7">
        <v>1</v>
      </c>
      <c r="D10" s="7">
        <v>3</v>
      </c>
      <c r="E10" s="7">
        <v>95.9</v>
      </c>
      <c r="F10" s="7">
        <v>0.5</v>
      </c>
      <c r="G10" s="7">
        <v>1</v>
      </c>
      <c r="H10" s="7">
        <v>0</v>
      </c>
      <c r="I10" s="7">
        <v>3.1</v>
      </c>
      <c r="J10" s="7">
        <v>1</v>
      </c>
      <c r="K10" s="7">
        <v>2.9</v>
      </c>
      <c r="L10" s="7">
        <v>2</v>
      </c>
      <c r="M10" s="7">
        <v>5</v>
      </c>
      <c r="N10" s="7">
        <v>1</v>
      </c>
      <c r="O10" s="7">
        <v>1</v>
      </c>
      <c r="P10" s="7">
        <v>2.5</v>
      </c>
      <c r="Q10" s="12">
        <f t="shared" si="2"/>
        <v>119.9</v>
      </c>
    </row>
    <row r="11" spans="1:17" ht="30" x14ac:dyDescent="0.25">
      <c r="A11" s="9">
        <v>9</v>
      </c>
      <c r="B11" s="5" t="s">
        <v>5</v>
      </c>
      <c r="C11" s="7">
        <v>3.5</v>
      </c>
      <c r="D11" s="7">
        <v>74.5</v>
      </c>
      <c r="E11" s="7">
        <v>140.1</v>
      </c>
      <c r="F11" s="7">
        <v>2.2999999999999998</v>
      </c>
      <c r="G11" s="7">
        <v>3.8</v>
      </c>
      <c r="H11" s="7">
        <v>6.5</v>
      </c>
      <c r="I11" s="7">
        <v>20.100000000000001</v>
      </c>
      <c r="J11" s="7">
        <v>14</v>
      </c>
      <c r="K11" s="7">
        <v>13</v>
      </c>
      <c r="L11" s="7">
        <v>8.5</v>
      </c>
      <c r="M11" s="7">
        <v>10.8</v>
      </c>
      <c r="N11" s="7">
        <v>2.5</v>
      </c>
      <c r="O11" s="7">
        <v>11.4</v>
      </c>
      <c r="P11" s="7">
        <v>27.5</v>
      </c>
      <c r="Q11" s="12">
        <f t="shared" si="2"/>
        <v>338.5</v>
      </c>
    </row>
    <row r="12" spans="1:17" ht="30" x14ac:dyDescent="0.25">
      <c r="A12" s="9">
        <v>11</v>
      </c>
      <c r="B12" s="5" t="s">
        <v>35</v>
      </c>
      <c r="C12" s="7"/>
      <c r="D12" s="7"/>
      <c r="E12" s="7">
        <v>4958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2">
        <f t="shared" si="2"/>
        <v>4958</v>
      </c>
    </row>
    <row r="13" spans="1:17" ht="30" x14ac:dyDescent="0.25">
      <c r="A13" s="9">
        <v>12</v>
      </c>
      <c r="B13" s="5" t="s">
        <v>6</v>
      </c>
      <c r="C13" s="7">
        <v>1917.2</v>
      </c>
      <c r="D13" s="7">
        <v>2464.5</v>
      </c>
      <c r="E13" s="7">
        <v>6175</v>
      </c>
      <c r="F13" s="7">
        <v>1908.1</v>
      </c>
      <c r="G13" s="7">
        <v>1257.8</v>
      </c>
      <c r="H13" s="7">
        <v>3287.1</v>
      </c>
      <c r="I13" s="7">
        <v>1239</v>
      </c>
      <c r="J13" s="7">
        <v>1037.8</v>
      </c>
      <c r="K13" s="7">
        <v>1342.3</v>
      </c>
      <c r="L13" s="7">
        <v>976.2</v>
      </c>
      <c r="M13" s="7">
        <v>3500.2</v>
      </c>
      <c r="N13" s="7">
        <v>1534.6</v>
      </c>
      <c r="O13" s="7">
        <v>1902.8</v>
      </c>
      <c r="P13" s="7">
        <v>2606.4</v>
      </c>
      <c r="Q13" s="12">
        <f t="shared" si="2"/>
        <v>31149</v>
      </c>
    </row>
    <row r="14" spans="1:17" ht="45" x14ac:dyDescent="0.25">
      <c r="A14" s="9">
        <v>14</v>
      </c>
      <c r="B14" s="5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>
        <v>15</v>
      </c>
      <c r="M14" s="7"/>
      <c r="N14" s="7">
        <v>0</v>
      </c>
      <c r="O14" s="7">
        <v>0</v>
      </c>
      <c r="P14" s="7">
        <v>0</v>
      </c>
      <c r="Q14" s="12">
        <f t="shared" si="2"/>
        <v>15</v>
      </c>
    </row>
    <row r="15" spans="1:17" ht="60" x14ac:dyDescent="0.25">
      <c r="A15" s="9">
        <v>15</v>
      </c>
      <c r="B15" s="5" t="s">
        <v>7</v>
      </c>
      <c r="C15" s="7">
        <v>0</v>
      </c>
      <c r="D15" s="7">
        <v>0</v>
      </c>
      <c r="E15" s="7">
        <v>40.4</v>
      </c>
      <c r="F15" s="7">
        <v>20.2</v>
      </c>
      <c r="G15" s="7">
        <v>0</v>
      </c>
      <c r="H15" s="7">
        <v>0</v>
      </c>
      <c r="I15" s="7">
        <v>40.4</v>
      </c>
      <c r="J15" s="7"/>
      <c r="K15" s="7">
        <v>40.299999999999997</v>
      </c>
      <c r="L15" s="7">
        <v>0</v>
      </c>
      <c r="M15" s="7"/>
      <c r="N15" s="7">
        <v>20.2</v>
      </c>
      <c r="O15" s="7">
        <v>0</v>
      </c>
      <c r="P15" s="7">
        <v>40.4</v>
      </c>
      <c r="Q15" s="12">
        <f t="shared" si="2"/>
        <v>201.9</v>
      </c>
    </row>
    <row r="16" spans="1:17" x14ac:dyDescent="0.25">
      <c r="A16" s="9">
        <v>18</v>
      </c>
      <c r="B16" s="5" t="s">
        <v>8</v>
      </c>
      <c r="C16" s="7">
        <v>32.200000000000003</v>
      </c>
      <c r="D16" s="7">
        <v>10.199999999999999</v>
      </c>
      <c r="E16" s="7">
        <v>0</v>
      </c>
      <c r="F16" s="7"/>
      <c r="G16" s="7"/>
      <c r="H16" s="7">
        <v>10</v>
      </c>
      <c r="I16" s="7">
        <v>29.6</v>
      </c>
      <c r="J16" s="7">
        <v>5</v>
      </c>
      <c r="K16" s="7">
        <v>10.6</v>
      </c>
      <c r="L16" s="7">
        <v>5</v>
      </c>
      <c r="M16" s="7"/>
      <c r="N16" s="7"/>
      <c r="O16" s="7">
        <v>29.8</v>
      </c>
      <c r="P16" s="7"/>
      <c r="Q16" s="12">
        <f t="shared" si="2"/>
        <v>132.4</v>
      </c>
    </row>
    <row r="17" spans="1:17" ht="210" x14ac:dyDescent="0.25">
      <c r="A17" s="9">
        <v>19</v>
      </c>
      <c r="B17" s="5" t="s">
        <v>9</v>
      </c>
      <c r="C17" s="7">
        <v>551.5</v>
      </c>
      <c r="D17" s="7">
        <v>1456.3</v>
      </c>
      <c r="E17" s="7">
        <v>15588.4</v>
      </c>
      <c r="F17" s="7">
        <v>721.9</v>
      </c>
      <c r="G17" s="7">
        <v>351.5</v>
      </c>
      <c r="H17" s="7">
        <v>1310.5999999999999</v>
      </c>
      <c r="I17" s="7">
        <v>305.89999999999998</v>
      </c>
      <c r="J17" s="7">
        <v>545.1</v>
      </c>
      <c r="K17" s="7">
        <v>966.8</v>
      </c>
      <c r="L17" s="7">
        <v>393.2</v>
      </c>
      <c r="M17" s="7">
        <v>380.6</v>
      </c>
      <c r="N17" s="7">
        <v>365.2</v>
      </c>
      <c r="O17" s="7">
        <v>481.2</v>
      </c>
      <c r="P17" s="7">
        <v>2097</v>
      </c>
      <c r="Q17" s="12">
        <f t="shared" si="2"/>
        <v>25515.200000000001</v>
      </c>
    </row>
    <row r="18" spans="1:17" ht="225.75" customHeight="1" x14ac:dyDescent="0.25">
      <c r="A18" s="9">
        <v>20</v>
      </c>
      <c r="B18" s="5" t="s">
        <v>10</v>
      </c>
      <c r="C18" s="7"/>
      <c r="D18" s="7">
        <v>89.1</v>
      </c>
      <c r="E18" s="7"/>
      <c r="F18" s="7"/>
      <c r="G18" s="7"/>
      <c r="H18" s="7">
        <v>89.1</v>
      </c>
      <c r="I18" s="7">
        <v>89.1</v>
      </c>
      <c r="J18" s="7">
        <v>358.7</v>
      </c>
      <c r="K18" s="7">
        <v>0</v>
      </c>
      <c r="L18" s="7"/>
      <c r="M18" s="7"/>
      <c r="N18" s="7"/>
      <c r="O18" s="7"/>
      <c r="P18" s="7">
        <v>89.1</v>
      </c>
      <c r="Q18" s="12">
        <f t="shared" si="2"/>
        <v>715.1</v>
      </c>
    </row>
    <row r="19" spans="1:17" ht="120" customHeight="1" x14ac:dyDescent="0.25">
      <c r="A19" s="9">
        <v>21</v>
      </c>
      <c r="B19" s="5" t="s">
        <v>30</v>
      </c>
      <c r="C19" s="7">
        <v>2.5</v>
      </c>
      <c r="D19" s="7">
        <v>1.2</v>
      </c>
      <c r="E19" s="7"/>
      <c r="F19" s="7"/>
      <c r="G19" s="7"/>
      <c r="H19" s="7">
        <v>0.5</v>
      </c>
      <c r="I19" s="7"/>
      <c r="J19" s="7"/>
      <c r="K19" s="7">
        <v>0</v>
      </c>
      <c r="L19" s="7"/>
      <c r="M19" s="7"/>
      <c r="N19" s="7">
        <v>2.5</v>
      </c>
      <c r="O19" s="7">
        <v>2.5</v>
      </c>
      <c r="P19" s="7"/>
      <c r="Q19" s="12">
        <f t="shared" si="2"/>
        <v>9.1999999999999993</v>
      </c>
    </row>
    <row r="20" spans="1:17" x14ac:dyDescent="0.25">
      <c r="A20" s="9">
        <v>22</v>
      </c>
      <c r="B20" s="5" t="s">
        <v>11</v>
      </c>
      <c r="C20" s="7">
        <v>17.8</v>
      </c>
      <c r="D20" s="7">
        <v>19.399999999999999</v>
      </c>
      <c r="E20" s="7"/>
      <c r="F20" s="7">
        <v>8</v>
      </c>
      <c r="G20" s="7">
        <v>9.1999999999999993</v>
      </c>
      <c r="H20" s="7">
        <v>23.5</v>
      </c>
      <c r="I20" s="7">
        <v>5</v>
      </c>
      <c r="J20" s="7">
        <v>10.5</v>
      </c>
      <c r="K20" s="7">
        <v>12.2</v>
      </c>
      <c r="L20" s="7">
        <v>9.4</v>
      </c>
      <c r="M20" s="7">
        <v>7</v>
      </c>
      <c r="N20" s="7">
        <v>10.3</v>
      </c>
      <c r="O20" s="7">
        <v>10.3</v>
      </c>
      <c r="P20" s="7">
        <v>31.4</v>
      </c>
      <c r="Q20" s="12">
        <f t="shared" si="2"/>
        <v>174.00000000000003</v>
      </c>
    </row>
    <row r="21" spans="1:17" ht="45" x14ac:dyDescent="0.25">
      <c r="A21" s="9">
        <v>31</v>
      </c>
      <c r="B21" s="5" t="s">
        <v>36</v>
      </c>
      <c r="C21" s="7"/>
      <c r="D21" s="7"/>
      <c r="E21" s="7"/>
      <c r="F21" s="7"/>
      <c r="G21" s="7"/>
      <c r="H21" s="7"/>
      <c r="I21" s="7"/>
      <c r="J21" s="7"/>
      <c r="K21" s="7">
        <v>30</v>
      </c>
      <c r="L21" s="7"/>
      <c r="M21" s="7">
        <v>98</v>
      </c>
      <c r="N21" s="7"/>
      <c r="O21" s="7"/>
      <c r="P21" s="7">
        <v>243</v>
      </c>
      <c r="Q21" s="12">
        <f t="shared" si="2"/>
        <v>371</v>
      </c>
    </row>
    <row r="22" spans="1:17" x14ac:dyDescent="0.25">
      <c r="A22" s="9"/>
      <c r="B22" s="5" t="s">
        <v>27</v>
      </c>
      <c r="C22" s="7">
        <f>C23+C24+C25</f>
        <v>458.29999999999995</v>
      </c>
      <c r="D22" s="7">
        <f t="shared" ref="D22:P22" si="3">D23+D24+D25</f>
        <v>680.7</v>
      </c>
      <c r="E22" s="7">
        <f t="shared" si="3"/>
        <v>95.1</v>
      </c>
      <c r="F22" s="7">
        <f t="shared" si="3"/>
        <v>325</v>
      </c>
      <c r="G22" s="7">
        <f t="shared" si="3"/>
        <v>395.3</v>
      </c>
      <c r="H22" s="7">
        <f t="shared" si="3"/>
        <v>888</v>
      </c>
      <c r="I22" s="7">
        <f t="shared" si="3"/>
        <v>326.10000000000002</v>
      </c>
      <c r="J22" s="7">
        <f t="shared" si="3"/>
        <v>438.2</v>
      </c>
      <c r="K22" s="7">
        <f t="shared" si="3"/>
        <v>479</v>
      </c>
      <c r="L22" s="7">
        <f t="shared" si="3"/>
        <v>306.2</v>
      </c>
      <c r="M22" s="7">
        <f t="shared" si="3"/>
        <v>359.8</v>
      </c>
      <c r="N22" s="7">
        <f t="shared" si="3"/>
        <v>381.8</v>
      </c>
      <c r="O22" s="7">
        <f t="shared" si="3"/>
        <v>312.7</v>
      </c>
      <c r="P22" s="7">
        <f t="shared" si="3"/>
        <v>877.8</v>
      </c>
      <c r="Q22" s="12">
        <f t="shared" si="2"/>
        <v>6324</v>
      </c>
    </row>
    <row r="23" spans="1:17" x14ac:dyDescent="0.25">
      <c r="A23" s="9"/>
      <c r="B23" s="5" t="s">
        <v>31</v>
      </c>
      <c r="C23" s="7">
        <v>51.9</v>
      </c>
      <c r="D23" s="7">
        <v>63.2</v>
      </c>
      <c r="E23" s="7">
        <v>23.3</v>
      </c>
      <c r="F23" s="7">
        <v>52.2</v>
      </c>
      <c r="G23" s="7">
        <v>30.8</v>
      </c>
      <c r="H23" s="7">
        <v>73.900000000000006</v>
      </c>
      <c r="I23" s="7">
        <v>51.5</v>
      </c>
      <c r="J23" s="7">
        <v>52</v>
      </c>
      <c r="K23" s="7">
        <v>52</v>
      </c>
      <c r="L23" s="7">
        <v>30.9</v>
      </c>
      <c r="M23" s="7">
        <v>54.4</v>
      </c>
      <c r="N23" s="7">
        <v>52.3</v>
      </c>
      <c r="O23" s="7">
        <v>51.4</v>
      </c>
      <c r="P23" s="7">
        <v>63.5</v>
      </c>
      <c r="Q23" s="12">
        <f t="shared" si="2"/>
        <v>703.3</v>
      </c>
    </row>
    <row r="24" spans="1:17" x14ac:dyDescent="0.25">
      <c r="A24" s="9"/>
      <c r="B24" s="5" t="s">
        <v>32</v>
      </c>
      <c r="C24" s="7">
        <v>399.4</v>
      </c>
      <c r="D24" s="7">
        <v>593.5</v>
      </c>
      <c r="E24" s="7">
        <v>9.1</v>
      </c>
      <c r="F24" s="7">
        <v>272.8</v>
      </c>
      <c r="G24" s="7">
        <v>364.5</v>
      </c>
      <c r="H24" s="7">
        <v>802.1</v>
      </c>
      <c r="I24" s="7">
        <v>274.60000000000002</v>
      </c>
      <c r="J24" s="7">
        <v>386.2</v>
      </c>
      <c r="K24" s="7">
        <v>427</v>
      </c>
      <c r="L24" s="7">
        <v>263.3</v>
      </c>
      <c r="M24" s="7">
        <v>295.10000000000002</v>
      </c>
      <c r="N24" s="7">
        <v>320.10000000000002</v>
      </c>
      <c r="O24" s="7">
        <v>261.3</v>
      </c>
      <c r="P24" s="7">
        <v>814.3</v>
      </c>
      <c r="Q24" s="12">
        <f t="shared" si="2"/>
        <v>5483.3</v>
      </c>
    </row>
    <row r="25" spans="1:17" x14ac:dyDescent="0.25">
      <c r="A25" s="9"/>
      <c r="B25" s="5" t="s">
        <v>33</v>
      </c>
      <c r="C25" s="7">
        <v>7</v>
      </c>
      <c r="D25" s="7">
        <v>24</v>
      </c>
      <c r="E25" s="7">
        <v>62.7</v>
      </c>
      <c r="F25" s="7">
        <v>0</v>
      </c>
      <c r="G25" s="7"/>
      <c r="H25" s="7">
        <v>12</v>
      </c>
      <c r="I25" s="7"/>
      <c r="J25" s="7"/>
      <c r="K25" s="7"/>
      <c r="L25" s="7">
        <v>12</v>
      </c>
      <c r="M25" s="7">
        <v>10.3</v>
      </c>
      <c r="N25" s="7">
        <v>9.4</v>
      </c>
      <c r="O25" s="7"/>
      <c r="P25" s="7"/>
      <c r="Q25" s="12">
        <f t="shared" si="2"/>
        <v>137.4</v>
      </c>
    </row>
    <row r="26" spans="1:17" x14ac:dyDescent="0.25">
      <c r="A26" s="9"/>
      <c r="B26" s="5" t="s">
        <v>28</v>
      </c>
      <c r="C26" s="7">
        <f>C22+C4</f>
        <v>4526.8</v>
      </c>
      <c r="D26" s="7">
        <f t="shared" ref="D26:P26" si="4">D22+D4</f>
        <v>7241.7</v>
      </c>
      <c r="E26" s="7">
        <f t="shared" si="4"/>
        <v>35539.199999999997</v>
      </c>
      <c r="F26" s="7">
        <f t="shared" si="4"/>
        <v>4645.9999999999991</v>
      </c>
      <c r="G26" s="7">
        <f t="shared" si="4"/>
        <v>3595.7</v>
      </c>
      <c r="H26" s="7">
        <f t="shared" si="4"/>
        <v>7949.4</v>
      </c>
      <c r="I26" s="7">
        <f t="shared" si="4"/>
        <v>6046.3</v>
      </c>
      <c r="J26" s="7">
        <f t="shared" si="4"/>
        <v>3827.5999999999995</v>
      </c>
      <c r="K26" s="7">
        <f t="shared" si="4"/>
        <v>4738.8</v>
      </c>
      <c r="L26" s="7">
        <f t="shared" si="4"/>
        <v>3443.9999999999995</v>
      </c>
      <c r="M26" s="7">
        <f t="shared" si="4"/>
        <v>6134.1</v>
      </c>
      <c r="N26" s="7">
        <f t="shared" si="4"/>
        <v>3698.2999999999997</v>
      </c>
      <c r="O26" s="7">
        <f t="shared" si="4"/>
        <v>5940.4</v>
      </c>
      <c r="P26" s="7">
        <f t="shared" si="4"/>
        <v>8633.9999999999982</v>
      </c>
      <c r="Q26" s="12">
        <f t="shared" si="2"/>
        <v>105962.3</v>
      </c>
    </row>
  </sheetData>
  <pageMargins left="0.70866141732283472" right="0.70866141732283472" top="0.15748031496062992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0"/>
  <sheetViews>
    <sheetView workbookViewId="0">
      <selection activeCell="D17" sqref="D17"/>
    </sheetView>
  </sheetViews>
  <sheetFormatPr defaultRowHeight="15" x14ac:dyDescent="0.25"/>
  <cols>
    <col min="2" max="2" width="54.5703125" style="1" customWidth="1"/>
    <col min="3" max="3" width="15.85546875" customWidth="1"/>
    <col min="4" max="4" width="12.42578125" customWidth="1"/>
    <col min="5" max="5" width="13.85546875" customWidth="1"/>
    <col min="6" max="6" width="10" bestFit="1" customWidth="1"/>
  </cols>
  <sheetData>
    <row r="4" spans="1:10" ht="42" customHeight="1" x14ac:dyDescent="0.25">
      <c r="A4" s="13" t="s">
        <v>70</v>
      </c>
      <c r="B4" s="14"/>
      <c r="C4" s="16" t="s">
        <v>40</v>
      </c>
      <c r="D4" s="16" t="s">
        <v>41</v>
      </c>
      <c r="E4" s="16" t="s">
        <v>71</v>
      </c>
      <c r="F4" s="16" t="s">
        <v>65</v>
      </c>
      <c r="G4" s="16" t="s">
        <v>66</v>
      </c>
      <c r="H4" s="16" t="s">
        <v>38</v>
      </c>
      <c r="I4" s="1"/>
      <c r="J4" s="1"/>
    </row>
    <row r="5" spans="1:10" ht="91.5" customHeight="1" x14ac:dyDescent="0.25">
      <c r="A5" s="17">
        <v>1</v>
      </c>
      <c r="B5" s="14" t="s">
        <v>39</v>
      </c>
      <c r="C5" s="13">
        <v>33945.5</v>
      </c>
      <c r="D5" s="13">
        <v>5270.9</v>
      </c>
      <c r="E5" s="13">
        <v>3953.8</v>
      </c>
      <c r="F5" s="13"/>
      <c r="G5" s="13"/>
      <c r="H5" s="18">
        <f>SUM(C5:G5)</f>
        <v>43170.200000000004</v>
      </c>
    </row>
    <row r="6" spans="1:10" ht="45" x14ac:dyDescent="0.25">
      <c r="A6" s="17">
        <v>3</v>
      </c>
      <c r="B6" s="14" t="s">
        <v>42</v>
      </c>
      <c r="C6" s="13">
        <v>3046.3</v>
      </c>
      <c r="D6" s="13"/>
      <c r="E6" s="13"/>
      <c r="F6" s="13">
        <v>1906.02</v>
      </c>
      <c r="G6" s="13">
        <v>688.4</v>
      </c>
      <c r="H6" s="18">
        <f t="shared" ref="H6:H30" si="0">SUM(C6:G6)</f>
        <v>5640.7199999999993</v>
      </c>
    </row>
    <row r="7" spans="1:10" ht="168" customHeight="1" x14ac:dyDescent="0.25">
      <c r="A7" s="17">
        <v>5</v>
      </c>
      <c r="B7" s="14" t="s">
        <v>43</v>
      </c>
      <c r="C7" s="13">
        <v>247.9</v>
      </c>
      <c r="D7" s="13"/>
      <c r="E7" s="13"/>
      <c r="F7" s="13"/>
      <c r="G7" s="13"/>
      <c r="H7" s="18">
        <f t="shared" si="0"/>
        <v>247.9</v>
      </c>
    </row>
    <row r="8" spans="1:10" ht="60" x14ac:dyDescent="0.25">
      <c r="A8" s="17">
        <v>6</v>
      </c>
      <c r="B8" s="14" t="s">
        <v>44</v>
      </c>
      <c r="C8" s="13">
        <v>2741.1</v>
      </c>
      <c r="D8" s="13"/>
      <c r="E8" s="13"/>
      <c r="F8" s="13"/>
      <c r="G8" s="13"/>
      <c r="H8" s="18">
        <f t="shared" si="0"/>
        <v>2741.1</v>
      </c>
    </row>
    <row r="9" spans="1:10" ht="60" x14ac:dyDescent="0.25">
      <c r="A9" s="17">
        <v>6.1</v>
      </c>
      <c r="B9" s="14" t="s">
        <v>45</v>
      </c>
      <c r="C9" s="13">
        <v>22.5</v>
      </c>
      <c r="D9" s="13"/>
      <c r="E9" s="13"/>
      <c r="F9" s="13"/>
      <c r="G9" s="13"/>
      <c r="H9" s="18">
        <f t="shared" si="0"/>
        <v>22.5</v>
      </c>
    </row>
    <row r="10" spans="1:10" ht="45" x14ac:dyDescent="0.25">
      <c r="A10" s="17">
        <v>7</v>
      </c>
      <c r="B10" s="14" t="s">
        <v>46</v>
      </c>
      <c r="C10" s="13"/>
      <c r="D10" s="13">
        <v>133</v>
      </c>
      <c r="E10" s="13"/>
      <c r="F10" s="13"/>
      <c r="G10" s="13"/>
      <c r="H10" s="18">
        <f t="shared" si="0"/>
        <v>133</v>
      </c>
    </row>
    <row r="11" spans="1:10" ht="30" x14ac:dyDescent="0.25">
      <c r="A11" s="17">
        <v>9</v>
      </c>
      <c r="B11" s="14" t="s">
        <v>47</v>
      </c>
      <c r="C11" s="13"/>
      <c r="D11" s="13"/>
      <c r="E11" s="13"/>
      <c r="F11" s="13"/>
      <c r="G11" s="13"/>
      <c r="H11" s="18">
        <f t="shared" si="0"/>
        <v>0</v>
      </c>
    </row>
    <row r="12" spans="1:10" ht="271.5" customHeight="1" x14ac:dyDescent="0.25">
      <c r="A12" s="17">
        <v>11</v>
      </c>
      <c r="B12" s="14" t="s">
        <v>48</v>
      </c>
      <c r="C12" s="13">
        <v>14774.7</v>
      </c>
      <c r="D12" s="13"/>
      <c r="E12" s="15">
        <v>361491.4</v>
      </c>
      <c r="F12" s="13"/>
      <c r="G12" s="13"/>
      <c r="H12" s="18">
        <f t="shared" si="0"/>
        <v>376266.10000000003</v>
      </c>
    </row>
    <row r="13" spans="1:10" ht="30" x14ac:dyDescent="0.25">
      <c r="A13" s="17">
        <v>14</v>
      </c>
      <c r="B13" s="14" t="s">
        <v>49</v>
      </c>
      <c r="C13" s="13"/>
      <c r="D13" s="13"/>
      <c r="E13" s="13"/>
      <c r="F13" s="13"/>
      <c r="G13" s="13"/>
      <c r="H13" s="18">
        <f t="shared" si="0"/>
        <v>0</v>
      </c>
    </row>
    <row r="14" spans="1:10" ht="30" x14ac:dyDescent="0.25">
      <c r="A14" s="17">
        <v>16</v>
      </c>
      <c r="B14" s="14" t="s">
        <v>50</v>
      </c>
      <c r="C14" s="13">
        <v>174.4</v>
      </c>
      <c r="D14" s="13"/>
      <c r="E14" s="13"/>
      <c r="F14" s="13"/>
      <c r="G14" s="13"/>
      <c r="H14" s="18">
        <f t="shared" si="0"/>
        <v>174.4</v>
      </c>
    </row>
    <row r="15" spans="1:10" ht="45" x14ac:dyDescent="0.25">
      <c r="A15" s="17">
        <v>19</v>
      </c>
      <c r="B15" s="14" t="s">
        <v>51</v>
      </c>
      <c r="C15" s="13">
        <v>6975.3</v>
      </c>
      <c r="D15" s="13"/>
      <c r="E15" s="13"/>
      <c r="F15" s="13"/>
      <c r="G15" s="13"/>
      <c r="H15" s="18">
        <f t="shared" si="0"/>
        <v>6975.3</v>
      </c>
    </row>
    <row r="16" spans="1:10" ht="45" x14ac:dyDescent="0.25">
      <c r="A16" s="17">
        <v>19.100000000000001</v>
      </c>
      <c r="B16" s="14" t="s">
        <v>52</v>
      </c>
      <c r="C16" s="13">
        <v>7549.3</v>
      </c>
      <c r="D16" s="13"/>
      <c r="E16" s="13"/>
      <c r="F16" s="13"/>
      <c r="G16" s="13"/>
      <c r="H16" s="18">
        <f t="shared" si="0"/>
        <v>7549.3</v>
      </c>
    </row>
    <row r="17" spans="1:8" ht="45" x14ac:dyDescent="0.25">
      <c r="A17" s="17">
        <v>20</v>
      </c>
      <c r="B17" s="14" t="s">
        <v>53</v>
      </c>
      <c r="C17" s="13"/>
      <c r="D17" s="13">
        <v>29126.5</v>
      </c>
      <c r="E17" s="13"/>
      <c r="F17" s="13"/>
      <c r="G17" s="13"/>
      <c r="H17" s="18">
        <f t="shared" si="0"/>
        <v>29126.5</v>
      </c>
    </row>
    <row r="18" spans="1:8" ht="75" x14ac:dyDescent="0.25">
      <c r="A18" s="17">
        <v>21</v>
      </c>
      <c r="B18" s="14" t="s">
        <v>54</v>
      </c>
      <c r="C18" s="13">
        <v>1331.4</v>
      </c>
      <c r="D18" s="13"/>
      <c r="E18" s="13"/>
      <c r="F18" s="13"/>
      <c r="G18" s="13"/>
      <c r="H18" s="18">
        <f t="shared" si="0"/>
        <v>1331.4</v>
      </c>
    </row>
    <row r="19" spans="1:8" ht="106.5" customHeight="1" x14ac:dyDescent="0.25">
      <c r="A19" s="17">
        <v>25</v>
      </c>
      <c r="B19" s="14" t="s">
        <v>55</v>
      </c>
      <c r="C19" s="13">
        <v>4153.6000000000004</v>
      </c>
      <c r="D19" s="13"/>
      <c r="E19" s="13"/>
      <c r="F19" s="13"/>
      <c r="G19" s="13"/>
      <c r="H19" s="18">
        <f t="shared" si="0"/>
        <v>4153.6000000000004</v>
      </c>
    </row>
    <row r="20" spans="1:8" ht="75" x14ac:dyDescent="0.25">
      <c r="A20" s="17">
        <v>26</v>
      </c>
      <c r="B20" s="14" t="s">
        <v>56</v>
      </c>
      <c r="C20" s="13">
        <v>279</v>
      </c>
      <c r="D20" s="13"/>
      <c r="E20" s="13"/>
      <c r="F20" s="13"/>
      <c r="G20" s="13"/>
      <c r="H20" s="18">
        <f t="shared" si="0"/>
        <v>279</v>
      </c>
    </row>
    <row r="21" spans="1:8" ht="45" x14ac:dyDescent="0.25">
      <c r="A21" s="17">
        <v>27</v>
      </c>
      <c r="B21" s="14" t="s">
        <v>57</v>
      </c>
      <c r="C21" s="13">
        <v>2289.9</v>
      </c>
      <c r="D21" s="13"/>
      <c r="E21" s="13">
        <v>3838.3</v>
      </c>
      <c r="F21" s="13"/>
      <c r="G21" s="13"/>
      <c r="H21" s="18">
        <f t="shared" si="0"/>
        <v>6128.2000000000007</v>
      </c>
    </row>
    <row r="22" spans="1:8" x14ac:dyDescent="0.25">
      <c r="A22" s="13"/>
      <c r="B22" s="14" t="s">
        <v>58</v>
      </c>
      <c r="C22" s="13">
        <f>SUM(C5:C21)</f>
        <v>77530.899999999994</v>
      </c>
      <c r="D22" s="13">
        <f t="shared" ref="D22:G22" si="1">SUM(D5:D21)</f>
        <v>34530.400000000001</v>
      </c>
      <c r="E22" s="13">
        <f t="shared" si="1"/>
        <v>369283.5</v>
      </c>
      <c r="F22" s="13">
        <f t="shared" si="1"/>
        <v>1906.02</v>
      </c>
      <c r="G22" s="13">
        <f t="shared" si="1"/>
        <v>688.4</v>
      </c>
      <c r="H22" s="18">
        <f t="shared" si="0"/>
        <v>483939.22000000003</v>
      </c>
    </row>
    <row r="23" spans="1:8" ht="30" x14ac:dyDescent="0.25">
      <c r="A23" s="13"/>
      <c r="B23" s="14" t="s">
        <v>59</v>
      </c>
      <c r="C23" s="15">
        <v>9740</v>
      </c>
      <c r="D23" s="13"/>
      <c r="E23" s="13"/>
      <c r="F23" s="13"/>
      <c r="G23" s="13"/>
      <c r="H23" s="18">
        <f t="shared" si="0"/>
        <v>9740</v>
      </c>
    </row>
    <row r="24" spans="1:8" x14ac:dyDescent="0.25">
      <c r="A24" s="13"/>
      <c r="B24" s="14" t="s">
        <v>60</v>
      </c>
      <c r="C24" s="13">
        <v>18862.3</v>
      </c>
      <c r="D24" s="13"/>
      <c r="E24" s="13"/>
      <c r="F24" s="13"/>
      <c r="G24" s="13"/>
      <c r="H24" s="18">
        <f t="shared" si="0"/>
        <v>18862.3</v>
      </c>
    </row>
    <row r="25" spans="1:8" x14ac:dyDescent="0.25">
      <c r="A25" s="13"/>
      <c r="B25" s="14" t="s">
        <v>61</v>
      </c>
      <c r="C25" s="13">
        <v>545.20000000000005</v>
      </c>
      <c r="D25" s="13">
        <v>214.8</v>
      </c>
      <c r="E25" s="13">
        <v>36.5</v>
      </c>
      <c r="F25" s="13">
        <v>131.4</v>
      </c>
      <c r="G25" s="13"/>
      <c r="H25" s="18">
        <f t="shared" si="0"/>
        <v>927.9</v>
      </c>
    </row>
    <row r="26" spans="1:8" x14ac:dyDescent="0.25">
      <c r="A26" s="13"/>
      <c r="B26" s="14" t="s">
        <v>62</v>
      </c>
      <c r="C26" s="13">
        <v>5530.5</v>
      </c>
      <c r="D26" s="13"/>
      <c r="E26" s="13"/>
      <c r="F26" s="13"/>
      <c r="G26" s="13"/>
      <c r="H26" s="18">
        <f t="shared" si="0"/>
        <v>5530.5</v>
      </c>
    </row>
    <row r="27" spans="1:8" x14ac:dyDescent="0.25">
      <c r="A27" s="13"/>
      <c r="B27" s="14" t="s">
        <v>63</v>
      </c>
      <c r="C27" s="13">
        <v>448.4</v>
      </c>
      <c r="D27" s="13"/>
      <c r="E27" s="13"/>
      <c r="F27" s="13" t="s">
        <v>69</v>
      </c>
      <c r="G27" s="13"/>
      <c r="H27" s="18">
        <f t="shared" si="0"/>
        <v>448.4</v>
      </c>
    </row>
    <row r="28" spans="1:8" ht="30" x14ac:dyDescent="0.25">
      <c r="A28" s="13"/>
      <c r="B28" s="14" t="s">
        <v>68</v>
      </c>
      <c r="C28" s="13"/>
      <c r="D28" s="13"/>
      <c r="E28" s="15">
        <v>10991.5</v>
      </c>
      <c r="F28" s="15">
        <v>151854.07999999999</v>
      </c>
      <c r="G28" s="13"/>
      <c r="H28" s="18">
        <f t="shared" si="0"/>
        <v>162845.57999999999</v>
      </c>
    </row>
    <row r="29" spans="1:8" x14ac:dyDescent="0.25">
      <c r="A29" s="13"/>
      <c r="B29" s="14" t="s">
        <v>67</v>
      </c>
      <c r="C29" s="13"/>
      <c r="D29" s="15">
        <v>56132.4</v>
      </c>
      <c r="E29" s="13"/>
      <c r="F29" s="13"/>
      <c r="G29" s="13"/>
      <c r="H29" s="18">
        <f t="shared" si="0"/>
        <v>56132.4</v>
      </c>
    </row>
    <row r="30" spans="1:8" x14ac:dyDescent="0.25">
      <c r="A30" s="13"/>
      <c r="B30" s="14" t="s">
        <v>64</v>
      </c>
      <c r="C30" s="15">
        <f>C22+C23+C24+C25+C26+C27</f>
        <v>112657.29999999999</v>
      </c>
      <c r="D30" s="15">
        <f>D22+D23+D24+D25+D26+D27+D29</f>
        <v>90877.6</v>
      </c>
      <c r="E30" s="15">
        <f>E22+E23+E24+E25+E26+E27+E28+E29</f>
        <v>380311.5</v>
      </c>
      <c r="F30" s="15">
        <f>F22+F25+F28</f>
        <v>153891.5</v>
      </c>
      <c r="G30" s="15">
        <f t="shared" ref="G30" si="2">G22+G23+G24+G25+G26+G27+G28+G29</f>
        <v>688.4</v>
      </c>
      <c r="H30" s="18">
        <f t="shared" si="0"/>
        <v>738426.3</v>
      </c>
    </row>
  </sheetData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0"/>
  <sheetViews>
    <sheetView topLeftCell="A4" workbookViewId="0">
      <selection activeCell="J23" sqref="J23"/>
    </sheetView>
  </sheetViews>
  <sheetFormatPr defaultRowHeight="15" x14ac:dyDescent="0.25"/>
  <cols>
    <col min="2" max="2" width="54.5703125" style="1" customWidth="1"/>
    <col min="3" max="3" width="15.85546875" customWidth="1"/>
    <col min="4" max="4" width="12.42578125" customWidth="1"/>
    <col min="5" max="5" width="13.85546875" customWidth="1"/>
    <col min="6" max="6" width="10" bestFit="1" customWidth="1"/>
  </cols>
  <sheetData>
    <row r="4" spans="1:10" ht="42" customHeight="1" x14ac:dyDescent="0.25">
      <c r="A4" s="13" t="s">
        <v>70</v>
      </c>
      <c r="B4" s="14"/>
      <c r="C4" s="16" t="s">
        <v>40</v>
      </c>
      <c r="D4" s="16" t="s">
        <v>41</v>
      </c>
      <c r="E4" s="16" t="s">
        <v>71</v>
      </c>
      <c r="F4" s="16" t="s">
        <v>65</v>
      </c>
      <c r="G4" s="16" t="s">
        <v>66</v>
      </c>
      <c r="H4" s="16" t="s">
        <v>38</v>
      </c>
      <c r="I4" s="1"/>
      <c r="J4" s="1"/>
    </row>
    <row r="5" spans="1:10" ht="91.5" customHeight="1" x14ac:dyDescent="0.25">
      <c r="A5" s="17">
        <v>1</v>
      </c>
      <c r="B5" s="14" t="s">
        <v>39</v>
      </c>
      <c r="C5" s="13">
        <v>34694.25</v>
      </c>
      <c r="D5" s="13">
        <v>5247.16</v>
      </c>
      <c r="E5" s="13">
        <v>3426.8</v>
      </c>
      <c r="F5" s="13"/>
      <c r="G5" s="13"/>
      <c r="H5" s="18">
        <f>SUM(C5:G5)</f>
        <v>43368.210000000006</v>
      </c>
    </row>
    <row r="6" spans="1:10" ht="45" x14ac:dyDescent="0.25">
      <c r="A6" s="17">
        <v>3</v>
      </c>
      <c r="B6" s="14" t="s">
        <v>42</v>
      </c>
      <c r="C6" s="13"/>
      <c r="D6" s="13"/>
      <c r="E6" s="13"/>
      <c r="F6" s="13">
        <v>1187.7</v>
      </c>
      <c r="G6" s="13">
        <v>630</v>
      </c>
      <c r="H6" s="18">
        <f t="shared" ref="H6:H30" si="0">SUM(C6:G6)</f>
        <v>1817.7</v>
      </c>
    </row>
    <row r="7" spans="1:10" ht="168" customHeight="1" x14ac:dyDescent="0.25">
      <c r="A7" s="17">
        <v>5</v>
      </c>
      <c r="B7" s="14" t="s">
        <v>43</v>
      </c>
      <c r="C7" s="13"/>
      <c r="D7" s="13"/>
      <c r="E7" s="13"/>
      <c r="F7" s="13"/>
      <c r="G7" s="13"/>
      <c r="H7" s="18">
        <f t="shared" si="0"/>
        <v>0</v>
      </c>
    </row>
    <row r="8" spans="1:10" ht="60" x14ac:dyDescent="0.25">
      <c r="A8" s="17">
        <v>6</v>
      </c>
      <c r="B8" s="14" t="s">
        <v>44</v>
      </c>
      <c r="C8" s="13">
        <v>2909.3</v>
      </c>
      <c r="D8" s="13"/>
      <c r="E8" s="13"/>
      <c r="F8" s="13"/>
      <c r="G8" s="13"/>
      <c r="H8" s="18">
        <f t="shared" si="0"/>
        <v>2909.3</v>
      </c>
    </row>
    <row r="9" spans="1:10" ht="60" x14ac:dyDescent="0.25">
      <c r="A9" s="17">
        <v>6.1</v>
      </c>
      <c r="B9" s="14" t="s">
        <v>45</v>
      </c>
      <c r="C9" s="13">
        <v>22.5</v>
      </c>
      <c r="D9" s="13"/>
      <c r="E9" s="13"/>
      <c r="F9" s="13"/>
      <c r="G9" s="13"/>
      <c r="H9" s="18">
        <f t="shared" si="0"/>
        <v>22.5</v>
      </c>
    </row>
    <row r="10" spans="1:10" ht="45" x14ac:dyDescent="0.25">
      <c r="A10" s="17">
        <v>7</v>
      </c>
      <c r="B10" s="14" t="s">
        <v>46</v>
      </c>
      <c r="C10" s="13"/>
      <c r="D10" s="13">
        <v>220</v>
      </c>
      <c r="E10" s="13"/>
      <c r="F10" s="13"/>
      <c r="G10" s="13"/>
      <c r="H10" s="18">
        <f t="shared" si="0"/>
        <v>220</v>
      </c>
    </row>
    <row r="11" spans="1:10" ht="30" x14ac:dyDescent="0.25">
      <c r="A11" s="17">
        <v>9</v>
      </c>
      <c r="B11" s="14" t="s">
        <v>47</v>
      </c>
      <c r="C11" s="13"/>
      <c r="D11" s="13"/>
      <c r="E11" s="13"/>
      <c r="F11" s="13"/>
      <c r="G11" s="13"/>
      <c r="H11" s="18">
        <f t="shared" si="0"/>
        <v>0</v>
      </c>
    </row>
    <row r="12" spans="1:10" ht="271.5" customHeight="1" x14ac:dyDescent="0.25">
      <c r="A12" s="17">
        <v>11</v>
      </c>
      <c r="B12" s="14" t="s">
        <v>48</v>
      </c>
      <c r="C12" s="13">
        <v>14439.3</v>
      </c>
      <c r="D12" s="13"/>
      <c r="E12" s="15">
        <v>334406.53000000003</v>
      </c>
      <c r="F12" s="13"/>
      <c r="G12" s="13"/>
      <c r="H12" s="18">
        <f t="shared" si="0"/>
        <v>348845.83</v>
      </c>
    </row>
    <row r="13" spans="1:10" ht="30" x14ac:dyDescent="0.25">
      <c r="A13" s="17">
        <v>14</v>
      </c>
      <c r="B13" s="14" t="s">
        <v>49</v>
      </c>
      <c r="C13" s="13"/>
      <c r="D13" s="13"/>
      <c r="E13" s="13"/>
      <c r="F13" s="13"/>
      <c r="G13" s="13"/>
      <c r="H13" s="18">
        <f t="shared" si="0"/>
        <v>0</v>
      </c>
    </row>
    <row r="14" spans="1:10" ht="30" x14ac:dyDescent="0.25">
      <c r="A14" s="17">
        <v>16</v>
      </c>
      <c r="B14" s="14" t="s">
        <v>50</v>
      </c>
      <c r="C14" s="13">
        <v>106.6</v>
      </c>
      <c r="D14" s="13"/>
      <c r="E14" s="13"/>
      <c r="F14" s="13"/>
      <c r="G14" s="13"/>
      <c r="H14" s="18">
        <f t="shared" si="0"/>
        <v>106.6</v>
      </c>
    </row>
    <row r="15" spans="1:10" ht="45" x14ac:dyDescent="0.25">
      <c r="A15" s="17">
        <v>19</v>
      </c>
      <c r="B15" s="14" t="s">
        <v>51</v>
      </c>
      <c r="C15" s="13">
        <v>7010.4</v>
      </c>
      <c r="D15" s="13"/>
      <c r="E15" s="13"/>
      <c r="F15" s="13"/>
      <c r="G15" s="13"/>
      <c r="H15" s="18">
        <f t="shared" si="0"/>
        <v>7010.4</v>
      </c>
    </row>
    <row r="16" spans="1:10" ht="45" x14ac:dyDescent="0.25">
      <c r="A16" s="17">
        <v>19.100000000000001</v>
      </c>
      <c r="B16" s="14" t="s">
        <v>52</v>
      </c>
      <c r="C16" s="13">
        <v>7105.05</v>
      </c>
      <c r="D16" s="13"/>
      <c r="E16" s="13"/>
      <c r="F16" s="13"/>
      <c r="G16" s="13"/>
      <c r="H16" s="18">
        <f t="shared" si="0"/>
        <v>7105.05</v>
      </c>
    </row>
    <row r="17" spans="1:8" ht="45" x14ac:dyDescent="0.25">
      <c r="A17" s="17">
        <v>20</v>
      </c>
      <c r="B17" s="14" t="s">
        <v>53</v>
      </c>
      <c r="C17" s="13"/>
      <c r="D17" s="13">
        <v>28879.4</v>
      </c>
      <c r="E17" s="13"/>
      <c r="F17" s="13"/>
      <c r="G17" s="13"/>
      <c r="H17" s="18">
        <f t="shared" si="0"/>
        <v>28879.4</v>
      </c>
    </row>
    <row r="18" spans="1:8" ht="75" x14ac:dyDescent="0.25">
      <c r="A18" s="17">
        <v>21</v>
      </c>
      <c r="B18" s="14" t="s">
        <v>54</v>
      </c>
      <c r="C18" s="13">
        <v>1387.9</v>
      </c>
      <c r="D18" s="13"/>
      <c r="E18" s="13"/>
      <c r="F18" s="13"/>
      <c r="G18" s="13"/>
      <c r="H18" s="18">
        <f t="shared" si="0"/>
        <v>1387.9</v>
      </c>
    </row>
    <row r="19" spans="1:8" ht="106.5" customHeight="1" x14ac:dyDescent="0.25">
      <c r="A19" s="17">
        <v>25</v>
      </c>
      <c r="B19" s="14" t="s">
        <v>55</v>
      </c>
      <c r="C19" s="13">
        <v>3569.8</v>
      </c>
      <c r="D19" s="13"/>
      <c r="E19" s="13"/>
      <c r="F19" s="13"/>
      <c r="G19" s="13"/>
      <c r="H19" s="18">
        <f t="shared" si="0"/>
        <v>3569.8</v>
      </c>
    </row>
    <row r="20" spans="1:8" ht="75" x14ac:dyDescent="0.25">
      <c r="A20" s="17">
        <v>26</v>
      </c>
      <c r="B20" s="14" t="s">
        <v>56</v>
      </c>
      <c r="C20" s="13">
        <v>479</v>
      </c>
      <c r="D20" s="13"/>
      <c r="E20" s="13"/>
      <c r="F20" s="13"/>
      <c r="G20" s="13"/>
      <c r="H20" s="18">
        <f t="shared" si="0"/>
        <v>479</v>
      </c>
    </row>
    <row r="21" spans="1:8" ht="45" x14ac:dyDescent="0.25">
      <c r="A21" s="17">
        <v>27</v>
      </c>
      <c r="B21" s="14" t="s">
        <v>57</v>
      </c>
      <c r="C21" s="13">
        <v>2205.62</v>
      </c>
      <c r="D21" s="13"/>
      <c r="E21" s="13">
        <v>3358.65</v>
      </c>
      <c r="F21" s="13"/>
      <c r="G21" s="13"/>
      <c r="H21" s="18">
        <f t="shared" si="0"/>
        <v>5564.27</v>
      </c>
    </row>
    <row r="22" spans="1:8" x14ac:dyDescent="0.25">
      <c r="A22" s="13"/>
      <c r="B22" s="14" t="s">
        <v>58</v>
      </c>
      <c r="C22" s="13">
        <f>SUM(C5:C21)</f>
        <v>73929.72</v>
      </c>
      <c r="D22" s="13">
        <f t="shared" ref="D22:G22" si="1">SUM(D5:D21)</f>
        <v>34346.559999999998</v>
      </c>
      <c r="E22" s="13">
        <f t="shared" si="1"/>
        <v>341191.98000000004</v>
      </c>
      <c r="F22" s="13">
        <f t="shared" si="1"/>
        <v>1187.7</v>
      </c>
      <c r="G22" s="13">
        <f t="shared" si="1"/>
        <v>630</v>
      </c>
      <c r="H22" s="18">
        <f t="shared" si="0"/>
        <v>451285.96</v>
      </c>
    </row>
    <row r="23" spans="1:8" ht="30" x14ac:dyDescent="0.25">
      <c r="A23" s="13"/>
      <c r="B23" s="14" t="s">
        <v>59</v>
      </c>
      <c r="C23" s="15">
        <v>3046.9</v>
      </c>
      <c r="D23" s="13"/>
      <c r="E23" s="13"/>
      <c r="F23" s="13"/>
      <c r="G23" s="13"/>
      <c r="H23" s="18">
        <f t="shared" si="0"/>
        <v>3046.9</v>
      </c>
    </row>
    <row r="24" spans="1:8" x14ac:dyDescent="0.25">
      <c r="A24" s="13"/>
      <c r="B24" s="14" t="s">
        <v>60</v>
      </c>
      <c r="C24" s="13">
        <v>1130.9000000000001</v>
      </c>
      <c r="D24" s="13"/>
      <c r="E24" s="13"/>
      <c r="F24" s="13"/>
      <c r="G24" s="13"/>
      <c r="H24" s="18">
        <f t="shared" si="0"/>
        <v>1130.9000000000001</v>
      </c>
    </row>
    <row r="25" spans="1:8" x14ac:dyDescent="0.25">
      <c r="A25" s="13"/>
      <c r="B25" s="14" t="s">
        <v>61</v>
      </c>
      <c r="C25" s="13">
        <v>485.17</v>
      </c>
      <c r="D25" s="13">
        <v>185.44</v>
      </c>
      <c r="E25" s="13">
        <v>36.520000000000003</v>
      </c>
      <c r="F25" s="13">
        <v>104.3</v>
      </c>
      <c r="G25" s="13"/>
      <c r="H25" s="18">
        <f t="shared" si="0"/>
        <v>811.43</v>
      </c>
    </row>
    <row r="26" spans="1:8" x14ac:dyDescent="0.25">
      <c r="A26" s="13"/>
      <c r="B26" s="14" t="s">
        <v>62</v>
      </c>
      <c r="C26" s="13">
        <v>5329.9</v>
      </c>
      <c r="D26" s="13"/>
      <c r="E26" s="13"/>
      <c r="F26" s="13"/>
      <c r="G26" s="13"/>
      <c r="H26" s="18">
        <f t="shared" si="0"/>
        <v>5329.9</v>
      </c>
    </row>
    <row r="27" spans="1:8" x14ac:dyDescent="0.25">
      <c r="A27" s="13"/>
      <c r="B27" s="14" t="s">
        <v>63</v>
      </c>
      <c r="C27" s="13">
        <v>453.4</v>
      </c>
      <c r="D27" s="13"/>
      <c r="E27" s="13"/>
      <c r="F27" s="13"/>
      <c r="G27" s="13"/>
      <c r="H27" s="18">
        <f t="shared" si="0"/>
        <v>453.4</v>
      </c>
    </row>
    <row r="28" spans="1:8" ht="30" x14ac:dyDescent="0.25">
      <c r="A28" s="13"/>
      <c r="B28" s="14" t="s">
        <v>68</v>
      </c>
      <c r="C28" s="13">
        <v>245.4</v>
      </c>
      <c r="D28" s="13"/>
      <c r="E28" s="15">
        <v>14768.3</v>
      </c>
      <c r="F28" s="15">
        <v>65841.7</v>
      </c>
      <c r="G28" s="13"/>
      <c r="H28" s="18">
        <f t="shared" si="0"/>
        <v>80855.399999999994</v>
      </c>
    </row>
    <row r="29" spans="1:8" x14ac:dyDescent="0.25">
      <c r="A29" s="13"/>
      <c r="B29" s="14" t="s">
        <v>67</v>
      </c>
      <c r="C29" s="13"/>
      <c r="D29" s="15">
        <v>36831.199999999997</v>
      </c>
      <c r="E29" s="13"/>
      <c r="F29" s="13"/>
      <c r="G29" s="13"/>
      <c r="H29" s="18">
        <f t="shared" si="0"/>
        <v>36831.199999999997</v>
      </c>
    </row>
    <row r="30" spans="1:8" x14ac:dyDescent="0.25">
      <c r="A30" s="13"/>
      <c r="B30" s="14" t="s">
        <v>64</v>
      </c>
      <c r="C30" s="15">
        <f>C22+C23+C24+C25+C26+C27</f>
        <v>84375.989999999976</v>
      </c>
      <c r="D30" s="15">
        <f>D22+D23+D24+D25+D26+D27+D29</f>
        <v>71363.199999999997</v>
      </c>
      <c r="E30" s="15">
        <f>E22+E23+E24+E25+E26+E27+E28+E29</f>
        <v>355996.80000000005</v>
      </c>
      <c r="F30" s="15">
        <f>F22+F25+F28</f>
        <v>67133.7</v>
      </c>
      <c r="G30" s="15">
        <f t="shared" ref="G30" si="2">G22+G23+G24+G25+G26+G27+G28+G29</f>
        <v>630</v>
      </c>
      <c r="H30" s="18">
        <f t="shared" si="0"/>
        <v>579499.68999999994</v>
      </c>
    </row>
  </sheetData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поселения 2014 г.</vt:lpstr>
      <vt:lpstr>районный бюджет 2014 г.</vt:lpstr>
      <vt:lpstr>районный бюджет 2015 г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</dc:creator>
  <cp:lastModifiedBy>Бондарь</cp:lastModifiedBy>
  <cp:lastPrinted>2014-12-04T04:42:06Z</cp:lastPrinted>
  <dcterms:created xsi:type="dcterms:W3CDTF">2014-11-06T07:18:46Z</dcterms:created>
  <dcterms:modified xsi:type="dcterms:W3CDTF">2015-03-03T01:49:30Z</dcterms:modified>
</cp:coreProperties>
</file>